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s\ARA\DOCS\Manual and Brochures\"/>
    </mc:Choice>
  </mc:AlternateContent>
  <xr:revisionPtr revIDLastSave="0" documentId="13_ncr:1_{BB70F9B8-44FA-4337-B071-8EE06592276E}" xr6:coauthVersionLast="45" xr6:coauthVersionMax="45" xr10:uidLastSave="{00000000-0000-0000-0000-000000000000}"/>
  <bookViews>
    <workbookView xWindow="29865" yWindow="334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C12" i="1"/>
  <c r="D28" i="1"/>
  <c r="D24" i="1"/>
  <c r="D25" i="1"/>
  <c r="D26" i="1"/>
  <c r="D27" i="1"/>
  <c r="D23" i="1"/>
  <c r="B31" i="1"/>
  <c r="B30" i="1"/>
  <c r="E24" i="1" l="1"/>
  <c r="F24" i="1" s="1"/>
  <c r="E23" i="1"/>
  <c r="F23" i="1" s="1"/>
  <c r="E26" i="1"/>
  <c r="F26" i="1" s="1"/>
  <c r="E25" i="1"/>
  <c r="F25" i="1" s="1"/>
  <c r="E27" i="1"/>
  <c r="F27" i="1" s="1"/>
  <c r="F12" i="1"/>
</calcChain>
</file>

<file path=xl/sharedStrings.xml><?xml version="1.0" encoding="utf-8"?>
<sst xmlns="http://schemas.openxmlformats.org/spreadsheetml/2006/main" count="51" uniqueCount="41">
  <si>
    <t>Site Information</t>
  </si>
  <si>
    <t>Sampler:</t>
  </si>
  <si>
    <t>Location:</t>
  </si>
  <si>
    <t>Serial No:</t>
  </si>
  <si>
    <t>Date:</t>
  </si>
  <si>
    <t>Tech:</t>
  </si>
  <si>
    <t>Time:</t>
  </si>
  <si>
    <t>Site Conditions</t>
  </si>
  <si>
    <t>Calibration Information</t>
  </si>
  <si>
    <t xml:space="preserve">Set Flow Rate
</t>
  </si>
  <si>
    <t xml:space="preserve">Percent Error
</t>
  </si>
  <si>
    <t>Slope</t>
  </si>
  <si>
    <t>Intercept</t>
  </si>
  <si>
    <t>Eugene, OR</t>
  </si>
  <si>
    <t>N-FRM</t>
  </si>
  <si>
    <t>Temperature Offset:</t>
  </si>
  <si>
    <t>Flow Std:</t>
  </si>
  <si>
    <t>Temp Std:</t>
  </si>
  <si>
    <t>Pressure Std:</t>
  </si>
  <si>
    <t>FTS-A</t>
  </si>
  <si>
    <t>Barometric Pressure Offset</t>
  </si>
  <si>
    <r>
      <t>Sampler Temperature (</t>
    </r>
    <r>
      <rPr>
        <b/>
        <sz val="11"/>
        <color theme="1"/>
        <rFont val="Calibri"/>
        <family val="2"/>
      </rPr>
      <t>°C)</t>
    </r>
  </si>
  <si>
    <t>Sampler Pressure (mmHg)</t>
  </si>
  <si>
    <t>John Doe</t>
  </si>
  <si>
    <t xml:space="preserve">Adjusted Flow          
</t>
  </si>
  <si>
    <t xml:space="preserve">Percent Difference         </t>
  </si>
  <si>
    <t>Post Cal    16.7</t>
  </si>
  <si>
    <t>SETUP&gt;SYSTEM SETUP&gt;FLOW RATE</t>
  </si>
  <si>
    <t>Reference  Pressure (mmHg)</t>
  </si>
  <si>
    <r>
      <t>Reference Temperature (</t>
    </r>
    <r>
      <rPr>
        <b/>
        <sz val="11"/>
        <color theme="1"/>
        <rFont val="Calibri"/>
        <family val="2"/>
      </rPr>
      <t>°C</t>
    </r>
    <r>
      <rPr>
        <b/>
        <sz val="11"/>
        <color theme="1"/>
        <rFont val="Calibri"/>
        <family val="2"/>
        <scheme val="minor"/>
      </rPr>
      <t>)</t>
    </r>
  </si>
  <si>
    <t xml:space="preserve">Pre-Calibration </t>
  </si>
  <si>
    <t>Leak Check</t>
  </si>
  <si>
    <t>Pre-Calibration       Constants</t>
  </si>
  <si>
    <t>Enter These Calibration Constants Into Sampler @</t>
  </si>
  <si>
    <t>(Sampler)
Indicated Flow
LPM @LTP</t>
  </si>
  <si>
    <t>(Reference)
Actual Flow
LPM @LTP</t>
  </si>
  <si>
    <t>Prior to Calibration : manually set Slope =1.000 &amp; Intercept = 0.000 in Sampler @</t>
  </si>
  <si>
    <t xml:space="preserve">SETUP&gt;SYSTEM SETUP&gt;FLOW RATE
</t>
  </si>
  <si>
    <t>ARA Flow Calibration Worksheet</t>
  </si>
  <si>
    <t>(Sampler)
Indicated Flow
LPM @LTP*</t>
  </si>
  <si>
    <t>* LTP= Local Temperature &amp; Pressure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</si>
</sst>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/>
    <xf numFmtId="0" fontId="1" fillId="0" borderId="0" xfId="0" applyFont="1" applyBorder="1"/>
    <xf numFmtId="0" fontId="1" fillId="0" borderId="7" xfId="0" applyFont="1" applyBorder="1"/>
    <xf numFmtId="0" fontId="2" fillId="0" borderId="9" xfId="0" applyFont="1" applyBorder="1"/>
    <xf numFmtId="0" fontId="1" fillId="0" borderId="10" xfId="0" applyFont="1" applyBorder="1"/>
    <xf numFmtId="0" fontId="2" fillId="0" borderId="10" xfId="0" applyFont="1" applyBorder="1"/>
    <xf numFmtId="0" fontId="2" fillId="0" borderId="4" xfId="0" applyFont="1" applyBorder="1"/>
    <xf numFmtId="0" fontId="2" fillId="0" borderId="0" xfId="0" applyFont="1" applyBorder="1"/>
    <xf numFmtId="1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6" xfId="0" applyFont="1" applyBorder="1"/>
    <xf numFmtId="20" fontId="1" fillId="0" borderId="7" xfId="0" applyNumberFormat="1" applyFont="1" applyBorder="1" applyAlignment="1">
      <alignment horizontal="left"/>
    </xf>
    <xf numFmtId="0" fontId="2" fillId="0" borderId="7" xfId="0" applyFont="1" applyBorder="1"/>
    <xf numFmtId="0" fontId="1" fillId="0" borderId="11" xfId="0" applyFont="1" applyBorder="1"/>
    <xf numFmtId="0" fontId="1" fillId="0" borderId="5" xfId="0" applyFont="1" applyBorder="1"/>
    <xf numFmtId="1" fontId="1" fillId="0" borderId="11" xfId="0" applyNumberFormat="1" applyFont="1" applyBorder="1" applyAlignment="1">
      <alignment horizontal="left"/>
    </xf>
    <xf numFmtId="1" fontId="1" fillId="0" borderId="5" xfId="0" applyNumberFormat="1" applyFont="1" applyBorder="1" applyAlignment="1">
      <alignment horizontal="left"/>
    </xf>
    <xf numFmtId="1" fontId="1" fillId="0" borderId="8" xfId="0" applyNumberFormat="1" applyFont="1" applyBorder="1" applyAlignment="1">
      <alignment horizontal="left"/>
    </xf>
    <xf numFmtId="2" fontId="0" fillId="0" borderId="0" xfId="0" applyNumberFormat="1" applyBorder="1"/>
    <xf numFmtId="2" fontId="0" fillId="0" borderId="5" xfId="0" applyNumberFormat="1" applyBorder="1"/>
    <xf numFmtId="0" fontId="2" fillId="0" borderId="2" xfId="0" applyFont="1" applyFill="1" applyBorder="1" applyAlignment="1">
      <alignment horizontal="center" vertical="top" wrapText="1"/>
    </xf>
    <xf numFmtId="0" fontId="0" fillId="2" borderId="0" xfId="0" applyFill="1"/>
    <xf numFmtId="0" fontId="0" fillId="0" borderId="12" xfId="0" applyBorder="1"/>
    <xf numFmtId="0" fontId="1" fillId="0" borderId="13" xfId="0" applyFont="1" applyBorder="1"/>
    <xf numFmtId="2" fontId="0" fillId="0" borderId="13" xfId="0" applyNumberFormat="1" applyBorder="1"/>
    <xf numFmtId="164" fontId="0" fillId="2" borderId="11" xfId="0" applyNumberFormat="1" applyFill="1" applyBorder="1"/>
    <xf numFmtId="164" fontId="0" fillId="2" borderId="8" xfId="0" applyNumberFormat="1" applyFill="1" applyBorder="1"/>
    <xf numFmtId="0" fontId="2" fillId="2" borderId="9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0" fontId="2" fillId="3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8" xfId="0" applyFont="1" applyFill="1" applyBorder="1"/>
    <xf numFmtId="2" fontId="0" fillId="3" borderId="7" xfId="0" applyNumberFormat="1" applyFill="1" applyBorder="1"/>
    <xf numFmtId="2" fontId="0" fillId="3" borderId="8" xfId="0" applyNumberFormat="1" applyFill="1" applyBorder="1"/>
    <xf numFmtId="0" fontId="0" fillId="0" borderId="0" xfId="0" applyFill="1"/>
    <xf numFmtId="0" fontId="0" fillId="2" borderId="0" xfId="0" applyFill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quotePrefix="1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2" borderId="0" xfId="0" applyFill="1" applyAlignment="1"/>
    <xf numFmtId="164" fontId="1" fillId="2" borderId="5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tabSelected="1" zoomScaleNormal="100" workbookViewId="0">
      <selection activeCell="N15" sqref="N15"/>
    </sheetView>
  </sheetViews>
  <sheetFormatPr defaultRowHeight="15" x14ac:dyDescent="0.25"/>
  <cols>
    <col min="1" max="1" width="13.5703125" customWidth="1"/>
    <col min="2" max="2" width="14.140625" customWidth="1"/>
    <col min="3" max="3" width="11.85546875" customWidth="1"/>
    <col min="4" max="4" width="13.85546875" customWidth="1"/>
    <col min="5" max="5" width="11.140625" customWidth="1"/>
    <col min="6" max="6" width="13.42578125" customWidth="1"/>
  </cols>
  <sheetData>
    <row r="1" spans="1:15" ht="23.25" x14ac:dyDescent="0.35">
      <c r="A1" s="53" t="s">
        <v>38</v>
      </c>
      <c r="B1" s="53"/>
      <c r="C1" s="53"/>
      <c r="D1" s="53"/>
      <c r="E1" s="53"/>
      <c r="F1" s="53"/>
    </row>
    <row r="3" spans="1:15" ht="15.75" thickBot="1" x14ac:dyDescent="0.3">
      <c r="A3" s="55" t="s">
        <v>0</v>
      </c>
      <c r="B3" s="55"/>
      <c r="C3" s="55"/>
      <c r="D3" s="55"/>
      <c r="E3" s="55"/>
      <c r="F3" s="55"/>
    </row>
    <row r="4" spans="1:15" x14ac:dyDescent="0.25">
      <c r="A4" s="11" t="s">
        <v>2</v>
      </c>
      <c r="B4" s="12" t="s">
        <v>13</v>
      </c>
      <c r="C4" s="13" t="s">
        <v>1</v>
      </c>
      <c r="D4" s="12" t="s">
        <v>14</v>
      </c>
      <c r="E4" s="13" t="s">
        <v>3</v>
      </c>
      <c r="F4" s="23">
        <v>10000</v>
      </c>
    </row>
    <row r="5" spans="1:15" x14ac:dyDescent="0.25">
      <c r="A5" s="14" t="s">
        <v>5</v>
      </c>
      <c r="B5" s="9" t="s">
        <v>23</v>
      </c>
      <c r="C5" s="15" t="s">
        <v>16</v>
      </c>
      <c r="D5" s="9" t="s">
        <v>19</v>
      </c>
      <c r="E5" s="15" t="s">
        <v>3</v>
      </c>
      <c r="F5" s="24">
        <v>10000</v>
      </c>
    </row>
    <row r="6" spans="1:15" x14ac:dyDescent="0.25">
      <c r="A6" s="14" t="s">
        <v>4</v>
      </c>
      <c r="B6" s="16">
        <v>42736</v>
      </c>
      <c r="C6" s="15" t="s">
        <v>17</v>
      </c>
      <c r="D6" s="17" t="s">
        <v>19</v>
      </c>
      <c r="E6" s="15" t="s">
        <v>3</v>
      </c>
      <c r="F6" s="24">
        <v>10000</v>
      </c>
    </row>
    <row r="7" spans="1:15" ht="15.75" thickBot="1" x14ac:dyDescent="0.3">
      <c r="A7" s="18" t="s">
        <v>6</v>
      </c>
      <c r="B7" s="19">
        <v>0</v>
      </c>
      <c r="C7" s="20" t="s">
        <v>18</v>
      </c>
      <c r="D7" s="10" t="s">
        <v>19</v>
      </c>
      <c r="E7" s="20" t="s">
        <v>3</v>
      </c>
      <c r="F7" s="25">
        <v>10000</v>
      </c>
    </row>
    <row r="9" spans="1:15" ht="15.75" thickBot="1" x14ac:dyDescent="0.3">
      <c r="A9" s="55" t="s">
        <v>7</v>
      </c>
      <c r="B9" s="55"/>
      <c r="C9" s="55"/>
      <c r="D9" s="55"/>
      <c r="E9" s="55"/>
      <c r="F9" s="55"/>
    </row>
    <row r="10" spans="1:15" x14ac:dyDescent="0.25">
      <c r="A10" s="58" t="s">
        <v>28</v>
      </c>
      <c r="B10" s="59"/>
      <c r="C10" s="12">
        <v>743</v>
      </c>
      <c r="D10" s="59" t="s">
        <v>29</v>
      </c>
      <c r="E10" s="59"/>
      <c r="F10" s="21">
        <v>21.2</v>
      </c>
    </row>
    <row r="11" spans="1:15" x14ac:dyDescent="0.25">
      <c r="A11" s="56" t="s">
        <v>22</v>
      </c>
      <c r="B11" s="57"/>
      <c r="C11" s="9">
        <v>744</v>
      </c>
      <c r="D11" s="57" t="s">
        <v>21</v>
      </c>
      <c r="E11" s="57"/>
      <c r="F11" s="22">
        <v>21.1</v>
      </c>
      <c r="O11" s="65"/>
    </row>
    <row r="12" spans="1:15" ht="15.75" thickBot="1" x14ac:dyDescent="0.3">
      <c r="A12" s="60" t="s">
        <v>20</v>
      </c>
      <c r="B12" s="61"/>
      <c r="C12" s="47">
        <f>C10-C11</f>
        <v>-1</v>
      </c>
      <c r="D12" s="61" t="s">
        <v>15</v>
      </c>
      <c r="E12" s="61"/>
      <c r="F12" s="48">
        <f>F10-F11</f>
        <v>9.9999999999997868E-2</v>
      </c>
    </row>
    <row r="13" spans="1:15" x14ac:dyDescent="0.25">
      <c r="A13" s="37"/>
      <c r="B13" s="37"/>
      <c r="C13" s="38"/>
      <c r="D13" s="37"/>
      <c r="E13" s="37"/>
      <c r="F13" s="38"/>
    </row>
    <row r="14" spans="1:15" ht="15.75" thickBot="1" x14ac:dyDescent="0.3">
      <c r="A14" s="62" t="s">
        <v>30</v>
      </c>
      <c r="B14" s="62"/>
      <c r="C14" s="62"/>
      <c r="D14" s="62"/>
      <c r="E14" s="62"/>
      <c r="F14" s="62"/>
    </row>
    <row r="15" spans="1:15" ht="45" x14ac:dyDescent="0.25">
      <c r="A15" s="5" t="s">
        <v>9</v>
      </c>
      <c r="B15" s="6" t="s">
        <v>39</v>
      </c>
      <c r="C15" s="6" t="s">
        <v>35</v>
      </c>
      <c r="D15" s="28" t="s">
        <v>25</v>
      </c>
      <c r="E15" s="63" t="s">
        <v>32</v>
      </c>
      <c r="F15" s="64"/>
    </row>
    <row r="16" spans="1:15" x14ac:dyDescent="0.25">
      <c r="A16" s="40" t="s">
        <v>31</v>
      </c>
      <c r="B16" s="46">
        <v>0</v>
      </c>
      <c r="C16" s="39"/>
      <c r="D16" s="41"/>
      <c r="E16" s="45" t="s">
        <v>11</v>
      </c>
      <c r="F16" s="67">
        <v>1</v>
      </c>
    </row>
    <row r="17" spans="1:13" ht="15.75" thickBot="1" x14ac:dyDescent="0.3">
      <c r="A17" s="42">
        <v>16.7</v>
      </c>
      <c r="B17" s="43">
        <v>16.5</v>
      </c>
      <c r="C17" s="43">
        <v>16.7</v>
      </c>
      <c r="D17" s="44">
        <f>(B17-C17)/C17*100</f>
        <v>-1.1976047904191574</v>
      </c>
      <c r="E17" s="42" t="s">
        <v>12</v>
      </c>
      <c r="F17" s="68">
        <v>0</v>
      </c>
    </row>
    <row r="18" spans="1:13" x14ac:dyDescent="0.25">
      <c r="A18" s="37"/>
      <c r="B18" s="37"/>
      <c r="C18" s="38"/>
      <c r="D18" s="37"/>
      <c r="E18" s="37"/>
      <c r="F18" s="38"/>
    </row>
    <row r="19" spans="1:13" x14ac:dyDescent="0.25">
      <c r="A19" s="29" t="s">
        <v>36</v>
      </c>
      <c r="B19" s="52"/>
      <c r="C19" s="29"/>
      <c r="D19" s="52"/>
      <c r="E19" s="52"/>
      <c r="F19" s="29"/>
      <c r="M19" s="65"/>
    </row>
    <row r="20" spans="1:13" x14ac:dyDescent="0.25">
      <c r="A20" s="66" t="s">
        <v>37</v>
      </c>
      <c r="B20" s="29"/>
      <c r="C20" s="29"/>
      <c r="D20" s="51"/>
      <c r="E20" s="51"/>
      <c r="F20" s="51"/>
    </row>
    <row r="21" spans="1:13" ht="15.75" thickBot="1" x14ac:dyDescent="0.3">
      <c r="A21" s="55" t="s">
        <v>8</v>
      </c>
      <c r="B21" s="55"/>
      <c r="C21" s="55"/>
      <c r="D21" s="55"/>
      <c r="E21" s="55"/>
      <c r="F21" s="55"/>
    </row>
    <row r="22" spans="1:13" ht="45" x14ac:dyDescent="0.25">
      <c r="A22" s="5" t="s">
        <v>9</v>
      </c>
      <c r="B22" s="6" t="s">
        <v>34</v>
      </c>
      <c r="C22" s="6" t="s">
        <v>35</v>
      </c>
      <c r="D22" s="28" t="s">
        <v>25</v>
      </c>
      <c r="E22" s="6" t="s">
        <v>24</v>
      </c>
      <c r="F22" s="7" t="s">
        <v>10</v>
      </c>
    </row>
    <row r="23" spans="1:13" x14ac:dyDescent="0.25">
      <c r="A23" s="8">
        <v>14.5</v>
      </c>
      <c r="B23" s="9">
        <v>14.49</v>
      </c>
      <c r="C23" s="9">
        <v>14.62</v>
      </c>
      <c r="D23" s="26">
        <f>(B23-C23)/C23*100</f>
        <v>-0.88919288645690153</v>
      </c>
      <c r="E23" s="26">
        <f>B23*$B$30+$B$31</f>
        <v>14.634067704468523</v>
      </c>
      <c r="F23" s="27">
        <f>(C23-E23)/C23*100</f>
        <v>-9.62223287860694E-2</v>
      </c>
    </row>
    <row r="24" spans="1:13" x14ac:dyDescent="0.25">
      <c r="A24" s="8">
        <v>15.5</v>
      </c>
      <c r="B24" s="9">
        <v>15.5</v>
      </c>
      <c r="C24" s="9">
        <v>15.64</v>
      </c>
      <c r="D24" s="26">
        <f t="shared" ref="D24:D28" si="0">(B24-C24)/C24*100</f>
        <v>-0.89514066496164046</v>
      </c>
      <c r="E24" s="26">
        <f>B24*$B$30+$B$31</f>
        <v>15.643027673834453</v>
      </c>
      <c r="F24" s="27">
        <f t="shared" ref="F24:F27" si="1">(C24-E24)/C24*100</f>
        <v>-1.9358528353277307E-2</v>
      </c>
    </row>
    <row r="25" spans="1:13" x14ac:dyDescent="0.25">
      <c r="A25" s="8">
        <v>16.5</v>
      </c>
      <c r="B25" s="9">
        <v>16.489999999999998</v>
      </c>
      <c r="C25" s="9">
        <v>16.66</v>
      </c>
      <c r="D25" s="26">
        <f t="shared" si="0"/>
        <v>-1.0204081632653164</v>
      </c>
      <c r="E25" s="26">
        <f>B25*$B$30+$B$31</f>
        <v>16.632008237866401</v>
      </c>
      <c r="F25" s="27">
        <f t="shared" si="1"/>
        <v>0.1680177799135594</v>
      </c>
    </row>
    <row r="26" spans="1:13" x14ac:dyDescent="0.25">
      <c r="A26" s="8">
        <v>17.5</v>
      </c>
      <c r="B26" s="9">
        <v>17.5</v>
      </c>
      <c r="C26" s="9">
        <v>17.649999999999999</v>
      </c>
      <c r="D26" s="26">
        <f t="shared" si="0"/>
        <v>-0.84985835694050182</v>
      </c>
      <c r="E26" s="26">
        <f>B26*$B$30+$B$31</f>
        <v>17.640968207232333</v>
      </c>
      <c r="F26" s="27">
        <f t="shared" si="1"/>
        <v>5.1171630411700184E-2</v>
      </c>
    </row>
    <row r="27" spans="1:13" ht="15.75" thickBot="1" x14ac:dyDescent="0.3">
      <c r="A27" s="8">
        <v>18.5</v>
      </c>
      <c r="B27" s="9">
        <v>18.510000000000002</v>
      </c>
      <c r="C27" s="9">
        <v>18.63</v>
      </c>
      <c r="D27" s="26">
        <f t="shared" si="0"/>
        <v>-0.64412238325280435</v>
      </c>
      <c r="E27" s="26">
        <f>B27*$B$30+$B$31</f>
        <v>18.649928176598266</v>
      </c>
      <c r="F27" s="27">
        <f t="shared" si="1"/>
        <v>-0.10696820503632232</v>
      </c>
    </row>
    <row r="28" spans="1:13" ht="15.75" thickBot="1" x14ac:dyDescent="0.3">
      <c r="A28" s="30" t="s">
        <v>26</v>
      </c>
      <c r="B28" s="31">
        <v>16.649999999999999</v>
      </c>
      <c r="C28" s="31">
        <v>16.7</v>
      </c>
      <c r="D28" s="32">
        <f t="shared" si="0"/>
        <v>-0.29940119760479467</v>
      </c>
      <c r="E28" s="49"/>
      <c r="F28" s="50"/>
    </row>
    <row r="29" spans="1:13" ht="15.75" thickBot="1" x14ac:dyDescent="0.3"/>
    <row r="30" spans="1:13" x14ac:dyDescent="0.25">
      <c r="A30" s="35" t="s">
        <v>11</v>
      </c>
      <c r="B30" s="33">
        <f>SLOPE(C23:C27,B23:B27)</f>
        <v>0.9989702666989404</v>
      </c>
      <c r="D30" t="s">
        <v>40</v>
      </c>
    </row>
    <row r="31" spans="1:13" ht="15.75" thickBot="1" x14ac:dyDescent="0.3">
      <c r="A31" s="36" t="s">
        <v>12</v>
      </c>
      <c r="B31" s="34">
        <f>INTERCEPT(C23:C27,B23:B27)</f>
        <v>0.15898854000087681</v>
      </c>
    </row>
    <row r="32" spans="1:13" x14ac:dyDescent="0.25">
      <c r="A32" s="2" t="s">
        <v>33</v>
      </c>
    </row>
    <row r="33" spans="1:1" x14ac:dyDescent="0.25">
      <c r="A33" s="2" t="s">
        <v>27</v>
      </c>
    </row>
    <row r="58" spans="4:9" x14ac:dyDescent="0.25">
      <c r="D58" s="1"/>
      <c r="E58" s="1"/>
      <c r="F58" s="1"/>
      <c r="G58" s="1"/>
      <c r="H58" s="1"/>
      <c r="I58" s="1"/>
    </row>
    <row r="59" spans="4:9" x14ac:dyDescent="0.25">
      <c r="D59" s="3"/>
      <c r="E59" s="3"/>
      <c r="F59" s="3"/>
      <c r="G59" s="3"/>
      <c r="H59" s="3"/>
      <c r="I59" s="3"/>
    </row>
    <row r="67" spans="4:7" x14ac:dyDescent="0.25">
      <c r="D67" s="4"/>
      <c r="E67" s="2"/>
      <c r="F67" s="54"/>
      <c r="G67" s="54"/>
    </row>
    <row r="68" spans="4:7" x14ac:dyDescent="0.25">
      <c r="D68" s="4"/>
      <c r="E68" s="2"/>
      <c r="F68" s="54"/>
      <c r="G68" s="54"/>
    </row>
  </sheetData>
  <mergeCells count="14">
    <mergeCell ref="A1:F1"/>
    <mergeCell ref="F67:G67"/>
    <mergeCell ref="F68:G68"/>
    <mergeCell ref="A9:F9"/>
    <mergeCell ref="A3:F3"/>
    <mergeCell ref="A21:F21"/>
    <mergeCell ref="A11:B11"/>
    <mergeCell ref="A10:B10"/>
    <mergeCell ref="D11:E11"/>
    <mergeCell ref="D10:E10"/>
    <mergeCell ref="A12:B12"/>
    <mergeCell ref="D12:E12"/>
    <mergeCell ref="A14:F14"/>
    <mergeCell ref="E15:F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Doc Holliday</cp:lastModifiedBy>
  <cp:lastPrinted>2017-01-18T00:36:09Z</cp:lastPrinted>
  <dcterms:created xsi:type="dcterms:W3CDTF">2017-01-17T23:59:43Z</dcterms:created>
  <dcterms:modified xsi:type="dcterms:W3CDTF">2019-10-18T17:11:52Z</dcterms:modified>
</cp:coreProperties>
</file>